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4080" windowHeight="14835"/>
  </bookViews>
  <sheets>
    <sheet name="Formular 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20" i="1" s="1"/>
  <c r="D9" i="1"/>
  <c r="D19" i="1" s="1"/>
  <c r="D7" i="1"/>
  <c r="D18" i="1" s="1"/>
  <c r="D5" i="1" l="1"/>
  <c r="D17" i="1" s="1"/>
  <c r="F21" i="1" l="1"/>
  <c r="E18" i="1"/>
  <c r="G18" i="1" s="1"/>
  <c r="E19" i="1"/>
  <c r="G19" i="1" s="1"/>
  <c r="E20" i="1"/>
  <c r="G20" i="1" s="1"/>
  <c r="E17" i="1"/>
  <c r="G17" i="1" s="1"/>
  <c r="G21" i="1" l="1"/>
</calcChain>
</file>

<file path=xl/sharedStrings.xml><?xml version="1.0" encoding="utf-8"?>
<sst xmlns="http://schemas.openxmlformats.org/spreadsheetml/2006/main" count="31" uniqueCount="24">
  <si>
    <t>Verkehrstag</t>
  </si>
  <si>
    <t>Umfahrungslänge</t>
  </si>
  <si>
    <t>Mo-Fr (Schule)</t>
  </si>
  <si>
    <t>Mo-Fr (Ferien)</t>
  </si>
  <si>
    <t>Samstag</t>
  </si>
  <si>
    <t>Sonn- und Feiertag</t>
  </si>
  <si>
    <t>Betriebsbeginn</t>
  </si>
  <si>
    <t>Betriebsende</t>
  </si>
  <si>
    <t>Einsatzstunden</t>
  </si>
  <si>
    <t>km/Einsatztag</t>
  </si>
  <si>
    <t>Übertrag</t>
  </si>
  <si>
    <t>Anzahl Verkehrstage</t>
  </si>
  <si>
    <t>weiß</t>
  </si>
  <si>
    <t>grau</t>
  </si>
  <si>
    <t>orange</t>
  </si>
  <si>
    <t>Jahr</t>
  </si>
  <si>
    <t>vom Aufgabenträger einzutragen</t>
  </si>
  <si>
    <t>Summe</t>
  </si>
  <si>
    <t xml:space="preserve">    Angaben zum Stand 31. August des Vorjahres (Jahr der Antragstellung)</t>
  </si>
  <si>
    <t>Linienbezeichnung</t>
  </si>
  <si>
    <t>Umfahrungskm/Jahr</t>
  </si>
  <si>
    <t>"Rufbusfaktor"</t>
  </si>
  <si>
    <t>Bitte keine Eintragungen, da Formeln und Summen hinterlegt sind.</t>
  </si>
  <si>
    <t>vom Aufgabenträger einzutragen (nur bei geteiltem Betriebszeitraum)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</si>
</sst>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20" fontId="0" fillId="0" borderId="1" xfId="0" applyNumberFormat="1" applyFont="1" applyBorder="1" applyAlignment="1">
      <alignment horizontal="center"/>
    </xf>
    <xf numFmtId="0" fontId="0" fillId="0" borderId="0" xfId="0" applyNumberFormat="1" applyFont="1"/>
    <xf numFmtId="20" fontId="0" fillId="5" borderId="1" xfId="0" applyNumberFormat="1" applyFont="1" applyFill="1" applyBorder="1" applyAlignment="1">
      <alignment horizontal="center"/>
    </xf>
    <xf numFmtId="20" fontId="0" fillId="0" borderId="0" xfId="0" applyNumberFormat="1" applyFont="1" applyAlignment="1">
      <alignment horizontal="center"/>
    </xf>
    <xf numFmtId="0" fontId="0" fillId="3" borderId="1" xfId="0" applyFont="1" applyFill="1" applyBorder="1" applyAlignment="1">
      <alignment horizontal="left"/>
    </xf>
    <xf numFmtId="9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3" fontId="0" fillId="2" borderId="1" xfId="0" applyNumberFormat="1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2" borderId="1" xfId="0" applyFont="1" applyFill="1" applyBorder="1" applyAlignment="1">
      <alignment horizontal="right"/>
    </xf>
    <xf numFmtId="0" fontId="0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20" fontId="0" fillId="2" borderId="2" xfId="0" applyNumberFormat="1" applyFont="1" applyFill="1" applyBorder="1" applyAlignment="1">
      <alignment horizontal="center" vertical="center"/>
    </xf>
    <xf numFmtId="20" fontId="0" fillId="2" borderId="3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3</xdr:col>
      <xdr:colOff>800100</xdr:colOff>
      <xdr:row>14</xdr:row>
      <xdr:rowOff>142875</xdr:rowOff>
    </xdr:to>
    <xdr:sp macro="" textlink="">
      <xdr:nvSpPr>
        <xdr:cNvPr id="2" name="Pfeil nach unten 1"/>
        <xdr:cNvSpPr/>
      </xdr:nvSpPr>
      <xdr:spPr>
        <a:xfrm>
          <a:off x="3629025" y="1009650"/>
          <a:ext cx="257175" cy="428625"/>
        </a:xfrm>
        <a:prstGeom prst="downArrow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selection activeCell="B2" sqref="B2:D2"/>
    </sheetView>
  </sheetViews>
  <sheetFormatPr baseColWidth="10" defaultRowHeight="12.75" x14ac:dyDescent="0.2"/>
  <cols>
    <col min="1" max="1" width="26.140625" style="11" customWidth="1"/>
    <col min="2" max="2" width="17.140625" style="11" customWidth="1"/>
    <col min="3" max="3" width="13.5703125" style="11" customWidth="1"/>
    <col min="4" max="4" width="15.7109375" style="12" customWidth="1"/>
    <col min="5" max="5" width="13.5703125" style="12" customWidth="1"/>
    <col min="6" max="6" width="20" style="12" bestFit="1" customWidth="1"/>
    <col min="7" max="7" width="19.28515625" style="12" bestFit="1" customWidth="1"/>
    <col min="8" max="16384" width="11.42578125" style="12"/>
  </cols>
  <sheetData>
    <row r="1" spans="1:11" ht="18" x14ac:dyDescent="0.25">
      <c r="A1" s="26" t="s">
        <v>15</v>
      </c>
      <c r="B1" s="7"/>
    </row>
    <row r="2" spans="1:11" ht="18" x14ac:dyDescent="0.25">
      <c r="A2" s="27" t="s">
        <v>19</v>
      </c>
      <c r="B2" s="28"/>
      <c r="C2" s="29"/>
      <c r="D2" s="30"/>
    </row>
    <row r="4" spans="1:11" x14ac:dyDescent="0.2">
      <c r="A4" s="9" t="s">
        <v>0</v>
      </c>
      <c r="B4" s="2" t="s">
        <v>6</v>
      </c>
      <c r="C4" s="2" t="s">
        <v>7</v>
      </c>
      <c r="D4" s="2" t="s">
        <v>8</v>
      </c>
      <c r="E4" s="13" t="s">
        <v>18</v>
      </c>
    </row>
    <row r="5" spans="1:11" x14ac:dyDescent="0.2">
      <c r="A5" s="33" t="s">
        <v>2</v>
      </c>
      <c r="B5" s="14">
        <v>0.20833333333333334</v>
      </c>
      <c r="C5" s="14">
        <v>0.5</v>
      </c>
      <c r="D5" s="31">
        <f>(C5-B5)+(C6-B6)</f>
        <v>0.62499999999999989</v>
      </c>
      <c r="E5" s="15"/>
    </row>
    <row r="6" spans="1:11" x14ac:dyDescent="0.2">
      <c r="A6" s="34"/>
      <c r="B6" s="16">
        <v>0.58333333333333337</v>
      </c>
      <c r="C6" s="16">
        <v>0.91666666666666663</v>
      </c>
      <c r="D6" s="32"/>
    </row>
    <row r="7" spans="1:11" x14ac:dyDescent="0.2">
      <c r="A7" s="33" t="s">
        <v>3</v>
      </c>
      <c r="B7" s="14">
        <v>0.25</v>
      </c>
      <c r="C7" s="14">
        <v>0.5</v>
      </c>
      <c r="D7" s="31">
        <f>(C7-B7)+(C8-B8)</f>
        <v>0.5</v>
      </c>
    </row>
    <row r="8" spans="1:11" x14ac:dyDescent="0.2">
      <c r="A8" s="34"/>
      <c r="B8" s="16">
        <v>0.58333333333333337</v>
      </c>
      <c r="C8" s="16">
        <v>0.83333333333333337</v>
      </c>
      <c r="D8" s="32"/>
    </row>
    <row r="9" spans="1:11" x14ac:dyDescent="0.2">
      <c r="A9" s="33" t="s">
        <v>4</v>
      </c>
      <c r="B9" s="14">
        <v>0.25</v>
      </c>
      <c r="C9" s="14">
        <v>0.5</v>
      </c>
      <c r="D9" s="31">
        <f>(C9-B9)+(C10-B10)</f>
        <v>0.41666666666666663</v>
      </c>
    </row>
    <row r="10" spans="1:11" x14ac:dyDescent="0.2">
      <c r="A10" s="34"/>
      <c r="B10" s="16">
        <v>0.58333333333333337</v>
      </c>
      <c r="C10" s="16">
        <v>0.75</v>
      </c>
      <c r="D10" s="32"/>
    </row>
    <row r="11" spans="1:11" x14ac:dyDescent="0.2">
      <c r="A11" s="33" t="s">
        <v>5</v>
      </c>
      <c r="B11" s="14">
        <v>0.25</v>
      </c>
      <c r="C11" s="14">
        <v>0.5</v>
      </c>
      <c r="D11" s="31">
        <f>(C11-B11)+(C12-B12)</f>
        <v>0.41666666666666663</v>
      </c>
    </row>
    <row r="12" spans="1:11" x14ac:dyDescent="0.2">
      <c r="A12" s="34"/>
      <c r="B12" s="16">
        <v>0.58333333333333337</v>
      </c>
      <c r="C12" s="16">
        <v>0.75</v>
      </c>
      <c r="D12" s="32"/>
    </row>
    <row r="13" spans="1:11" x14ac:dyDescent="0.2">
      <c r="B13" s="17"/>
      <c r="C13" s="17"/>
    </row>
    <row r="14" spans="1:11" x14ac:dyDescent="0.2">
      <c r="B14" s="17"/>
      <c r="C14" s="17"/>
      <c r="D14" s="12" t="s">
        <v>10</v>
      </c>
      <c r="F14" s="2" t="s">
        <v>15</v>
      </c>
    </row>
    <row r="15" spans="1:11" x14ac:dyDescent="0.2">
      <c r="F15" s="3">
        <v>2026</v>
      </c>
    </row>
    <row r="16" spans="1:11" x14ac:dyDescent="0.2">
      <c r="A16" s="8" t="s">
        <v>0</v>
      </c>
      <c r="B16" s="2" t="s">
        <v>1</v>
      </c>
      <c r="C16" s="2" t="s">
        <v>21</v>
      </c>
      <c r="D16" s="2" t="s">
        <v>8</v>
      </c>
      <c r="E16" s="2" t="s">
        <v>9</v>
      </c>
      <c r="F16" s="2" t="s">
        <v>11</v>
      </c>
      <c r="G16" s="2" t="s">
        <v>20</v>
      </c>
      <c r="H16" s="1"/>
      <c r="I16" s="1"/>
      <c r="J16" s="1"/>
      <c r="K16" s="1"/>
    </row>
    <row r="17" spans="1:9" x14ac:dyDescent="0.2">
      <c r="A17" s="18" t="s">
        <v>2</v>
      </c>
      <c r="B17" s="4">
        <v>40</v>
      </c>
      <c r="C17" s="19">
        <v>0.35</v>
      </c>
      <c r="D17" s="20">
        <f>D5*24</f>
        <v>14.999999999999996</v>
      </c>
      <c r="E17" s="21">
        <f>B17*C17*D17</f>
        <v>209.99999999999994</v>
      </c>
      <c r="F17" s="4">
        <v>192</v>
      </c>
      <c r="G17" s="22">
        <f>E17*F17</f>
        <v>40319.999999999985</v>
      </c>
      <c r="H17" s="23"/>
      <c r="I17" s="15"/>
    </row>
    <row r="18" spans="1:9" x14ac:dyDescent="0.2">
      <c r="A18" s="18" t="s">
        <v>3</v>
      </c>
      <c r="B18" s="4">
        <v>40</v>
      </c>
      <c r="C18" s="19">
        <v>0.35</v>
      </c>
      <c r="D18" s="20">
        <f>D7*24</f>
        <v>12</v>
      </c>
      <c r="E18" s="21">
        <f t="shared" ref="E18:E20" si="0">B18*C18*D18</f>
        <v>168</v>
      </c>
      <c r="F18" s="4">
        <v>62</v>
      </c>
      <c r="G18" s="22">
        <f t="shared" ref="G18:G20" si="1">E18*F18</f>
        <v>10416</v>
      </c>
      <c r="H18" s="23"/>
      <c r="I18" s="15"/>
    </row>
    <row r="19" spans="1:9" x14ac:dyDescent="0.2">
      <c r="A19" s="18" t="s">
        <v>4</v>
      </c>
      <c r="B19" s="4">
        <v>40</v>
      </c>
      <c r="C19" s="19">
        <v>0.35</v>
      </c>
      <c r="D19" s="20">
        <f>D9*24</f>
        <v>10</v>
      </c>
      <c r="E19" s="21">
        <f t="shared" si="0"/>
        <v>140</v>
      </c>
      <c r="F19" s="4">
        <v>49</v>
      </c>
      <c r="G19" s="22">
        <f t="shared" si="1"/>
        <v>6860</v>
      </c>
      <c r="H19" s="23"/>
    </row>
    <row r="20" spans="1:9" x14ac:dyDescent="0.2">
      <c r="A20" s="18" t="s">
        <v>5</v>
      </c>
      <c r="B20" s="4">
        <v>40</v>
      </c>
      <c r="C20" s="19">
        <v>0.35</v>
      </c>
      <c r="D20" s="20">
        <f>D11*24</f>
        <v>10</v>
      </c>
      <c r="E20" s="21">
        <f t="shared" si="0"/>
        <v>140</v>
      </c>
      <c r="F20" s="4">
        <v>62</v>
      </c>
      <c r="G20" s="22">
        <f t="shared" si="1"/>
        <v>8680</v>
      </c>
      <c r="H20" s="23"/>
    </row>
    <row r="21" spans="1:9" x14ac:dyDescent="0.2">
      <c r="A21" s="10" t="s">
        <v>17</v>
      </c>
      <c r="B21" s="21"/>
      <c r="C21" s="21"/>
      <c r="D21" s="24"/>
      <c r="E21" s="24"/>
      <c r="F21" s="5">
        <f>SUM(F17:F20)</f>
        <v>365</v>
      </c>
      <c r="G21" s="6">
        <f>SUM(G17:G20)</f>
        <v>66275.999999999985</v>
      </c>
      <c r="H21" s="23"/>
    </row>
    <row r="22" spans="1:9" x14ac:dyDescent="0.2">
      <c r="D22" s="23"/>
      <c r="E22" s="23"/>
      <c r="F22" s="23"/>
      <c r="G22" s="23"/>
      <c r="H22" s="23"/>
    </row>
    <row r="23" spans="1:9" x14ac:dyDescent="0.2">
      <c r="D23" s="23"/>
      <c r="E23" s="23"/>
      <c r="F23" s="23"/>
      <c r="G23" s="23"/>
      <c r="H23" s="23"/>
    </row>
    <row r="24" spans="1:9" x14ac:dyDescent="0.2">
      <c r="A24" s="4" t="s">
        <v>12</v>
      </c>
      <c r="B24" s="13" t="s">
        <v>16</v>
      </c>
      <c r="D24" s="23"/>
      <c r="E24" s="23"/>
      <c r="F24" s="23"/>
      <c r="G24" s="23"/>
      <c r="H24" s="23"/>
    </row>
    <row r="25" spans="1:9" x14ac:dyDescent="0.2">
      <c r="A25" s="25" t="s">
        <v>14</v>
      </c>
      <c r="B25" s="13" t="s">
        <v>23</v>
      </c>
      <c r="D25" s="23"/>
      <c r="E25" s="23"/>
      <c r="F25" s="23"/>
      <c r="G25" s="23"/>
      <c r="H25" s="23"/>
    </row>
    <row r="26" spans="1:9" x14ac:dyDescent="0.2">
      <c r="A26" s="21" t="s">
        <v>13</v>
      </c>
      <c r="B26" s="13" t="s">
        <v>22</v>
      </c>
      <c r="D26" s="23"/>
      <c r="E26" s="23"/>
      <c r="F26" s="23"/>
      <c r="G26" s="23"/>
      <c r="H26" s="23"/>
    </row>
    <row r="27" spans="1:9" x14ac:dyDescent="0.2">
      <c r="H27" s="23"/>
    </row>
    <row r="28" spans="1:9" x14ac:dyDescent="0.2">
      <c r="H28" s="23"/>
    </row>
    <row r="29" spans="1:9" x14ac:dyDescent="0.2">
      <c r="H29" s="23"/>
    </row>
    <row r="30" spans="1:9" x14ac:dyDescent="0.2">
      <c r="H30" s="23"/>
    </row>
  </sheetData>
  <mergeCells count="9">
    <mergeCell ref="B2:D2"/>
    <mergeCell ref="D11:D12"/>
    <mergeCell ref="A9:A10"/>
    <mergeCell ref="A11:A12"/>
    <mergeCell ref="D5:D6"/>
    <mergeCell ref="A5:A6"/>
    <mergeCell ref="A7:A8"/>
    <mergeCell ref="D7:D8"/>
    <mergeCell ref="D9:D10"/>
  </mergeCells>
  <pageMargins left="0.70866141732283472" right="0.70866141732283472" top="0.78740157480314965" bottom="0.78740157480314965" header="0.31496062992125984" footer="0.31496062992125984"/>
  <pageSetup paperSize="9" scale="97" orientation="landscape" r:id="rId1"/>
  <headerFooter>
    <oddHeader>&amp;L&amp;K00-034StPNV-Finanzierungsrichtlinie 2026 - Formular 1.5 (Berechnungsblatt Linienbedarfsverkehre)</oddHeader>
  </headerFooter>
  <ignoredErrors>
    <ignoredError sqref="D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 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TMIL Neubert, Ronald</dc:creator>
  <cp:lastModifiedBy>TLVwA Eisel, Veronika</cp:lastModifiedBy>
  <cp:lastPrinted>2025-07-28T07:58:09Z</cp:lastPrinted>
  <dcterms:created xsi:type="dcterms:W3CDTF">2024-09-16T16:11:06Z</dcterms:created>
  <dcterms:modified xsi:type="dcterms:W3CDTF">2025-09-02T14:11:43Z</dcterms:modified>
</cp:coreProperties>
</file>